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Brukere\Trond Jarle\Arbeidsfiler\"/>
    </mc:Choice>
  </mc:AlternateContent>
  <bookViews>
    <workbookView xWindow="0" yWindow="0" windowWidth="32914" windowHeight="15086"/>
  </bookViews>
  <sheets>
    <sheet name="Ark1" sheetId="1" r:id="rId1"/>
  </sheets>
  <definedNames>
    <definedName name="_xlnm.Print_Area" localSheetId="0">'Ark1'!$A$1:$J$22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K3" i="1"/>
  <c r="K32" i="1" l="1"/>
  <c r="H32" i="1"/>
  <c r="K4" i="1" l="1"/>
  <c r="K5" i="1"/>
  <c r="K6" i="1"/>
  <c r="K7" i="1"/>
  <c r="K8" i="1"/>
  <c r="K9" i="1"/>
  <c r="K11" i="1"/>
  <c r="K12" i="1"/>
  <c r="K13" i="1"/>
  <c r="K14" i="1"/>
  <c r="K15" i="1"/>
  <c r="K16" i="1"/>
  <c r="K17" i="1"/>
  <c r="K18" i="1"/>
  <c r="K20" i="1"/>
  <c r="K22" i="1"/>
  <c r="K23" i="1"/>
  <c r="K24" i="1"/>
  <c r="K25" i="1"/>
  <c r="K26" i="1"/>
  <c r="K27" i="1"/>
  <c r="K28" i="1"/>
  <c r="K29" i="1"/>
  <c r="K30" i="1"/>
  <c r="K31" i="1"/>
  <c r="K2" i="1"/>
  <c r="H30" i="1" l="1"/>
  <c r="H28" i="1"/>
  <c r="H29" i="1"/>
  <c r="H31" i="1"/>
  <c r="H27" i="1"/>
  <c r="H26" i="1"/>
  <c r="H25" i="1"/>
  <c r="H24" i="1"/>
  <c r="H2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</calcChain>
</file>

<file path=xl/sharedStrings.xml><?xml version="1.0" encoding="utf-8"?>
<sst xmlns="http://schemas.openxmlformats.org/spreadsheetml/2006/main" count="192" uniqueCount="129">
  <si>
    <t>00115529</t>
  </si>
  <si>
    <t>00284151</t>
  </si>
  <si>
    <t>00683585</t>
  </si>
  <si>
    <t>00178642</t>
  </si>
  <si>
    <t>00827636</t>
  </si>
  <si>
    <t>00341507</t>
  </si>
  <si>
    <t>00682013</t>
  </si>
  <si>
    <t>00194965</t>
  </si>
  <si>
    <t>00682014</t>
  </si>
  <si>
    <t>00663131</t>
  </si>
  <si>
    <t>00653033</t>
  </si>
  <si>
    <t>00682362</t>
  </si>
  <si>
    <t>00421484</t>
  </si>
  <si>
    <t>00361697</t>
  </si>
  <si>
    <t>00661400</t>
  </si>
  <si>
    <t>00468419</t>
  </si>
  <si>
    <t>WEDGE,GATE VALVE,10"-300#,ORION</t>
  </si>
  <si>
    <t>00457619</t>
  </si>
  <si>
    <t>Material description</t>
  </si>
  <si>
    <t>Unit</t>
  </si>
  <si>
    <t>Comments</t>
  </si>
  <si>
    <t>STKR 3</t>
  </si>
  <si>
    <t>STKR 7</t>
  </si>
  <si>
    <t>STKR 8</t>
  </si>
  <si>
    <t>STKR 9</t>
  </si>
  <si>
    <t>STKR 10</t>
  </si>
  <si>
    <t>STKR 12</t>
  </si>
  <si>
    <t>STFL 4</t>
  </si>
  <si>
    <t>STFL 6</t>
  </si>
  <si>
    <t>STMO 2</t>
  </si>
  <si>
    <t>STMO 3</t>
  </si>
  <si>
    <t>STMO 5</t>
  </si>
  <si>
    <t>STMO 10</t>
  </si>
  <si>
    <t>STMO 11,12, 13</t>
  </si>
  <si>
    <t>STMO 17</t>
  </si>
  <si>
    <t>STÅG 1</t>
  </si>
  <si>
    <t>Moved from STMO4 to STMO7</t>
  </si>
  <si>
    <t>Moved from STMO14 to STMO7</t>
  </si>
  <si>
    <t>Used</t>
  </si>
  <si>
    <t>STMO 7 Samle</t>
  </si>
  <si>
    <t>VALVE, RELIEF,4"XMX6",CF8M,10, SAFETY</t>
  </si>
  <si>
    <t>CW-12MW</t>
  </si>
  <si>
    <t>F51 Duplex Steel</t>
  </si>
  <si>
    <t>VALVE, DELUGE,4",CV64.592.17,DN100,ANGUS</t>
  </si>
  <si>
    <t>A182 F316</t>
  </si>
  <si>
    <t>VALVE,1", DRAIN,RVO44776,LIQ FUEL SVC,GE NUOVO PIGNONE P/N RVO44776, ACTUATOR</t>
  </si>
  <si>
    <t>VALVE,BALL,4",2500 lbs, BAKE39,REV01,DN100, Class PN420,FCT,Full Bore</t>
  </si>
  <si>
    <t>VALVE,BFLY,18",150#,BBF25,SMO,WESTAD, DN450, SPJELDVENTIL, S/N 4542/004</t>
  </si>
  <si>
    <t>VALVE,BFLY,20", CLASS 150#, P/N 887837, DN500, XOMOX, WEIGHT: 285KG</t>
  </si>
  <si>
    <t>Body Material</t>
  </si>
  <si>
    <t>VALVE,GATE,4",2500#,CLAMP SPO-LOCK TYPE 4GR31,GT-787Y,6MO</t>
  </si>
  <si>
    <t>A487</t>
  </si>
  <si>
    <t>VALVE,GATE,8"x6-3/8",2500# ANSI,BBA-57,VETCO GRAY MOD-D</t>
  </si>
  <si>
    <t>6MO</t>
  </si>
  <si>
    <t xml:space="preserve">VALVE,GATE,8",1500# ANSI B16.34,RTJ,GT-697i,6MO,Spec. L-SP-200, RAIMONDI VALVOLE, Drawing 47878, End-End: 841mm, WEIGHT: 1150KG </t>
  </si>
  <si>
    <t>VALVE, GLOBE,3", CONTROL V., D6347V68P1,DN80,CL PN20,RF,HASTELLOY C BODY, G-022, KENT INTROL</t>
  </si>
  <si>
    <t>VALVE, GLOBE,4",D6347V69P1,DN100,CL PN20,RF,HASTELLOY C BODY, MDS NUMBER: G-022, INTROL 12</t>
  </si>
  <si>
    <t>ASTM A351 CF3MN</t>
  </si>
  <si>
    <t>VALVE,GATE,8",900#, TECHLOK CLAMP,GT577G,SS, BEL VALVES, P/N OF00/1667,YEAR: 2010/2013, WEIGHT: 1270KG</t>
  </si>
  <si>
    <t>ASTM A890 Gr 4A Super Duplex</t>
  </si>
  <si>
    <t>VALVE,HOSE END,HV-20G, S/N 26271, REFUBISHED BY PUSNES MEK.V.</t>
  </si>
  <si>
    <t>VALVE,RELIEF,4" x 3-1/4", PILOT OPD, ANDERSON GREENWOOD CROSBY P/N 43316J34/6MO-141 BARG</t>
  </si>
  <si>
    <t>For 00678350?</t>
  </si>
  <si>
    <t>Gr 316</t>
  </si>
  <si>
    <t xml:space="preserve">ACCUMULATOR,PISTON, 230 BARG, 50L Capacity,1/2in NPT Port,W/FLAPPER TYPE LEVEL INDICATOR,  SS GR 316 PISTON/CYLINDER, HYSTAT P/N PA/50/228/200/316 WEGHT: 268KG </t>
  </si>
  <si>
    <t>VALVE,RELIEF,3",SAFETY, Type "B",RETSCO (Cameron Reset Relief)</t>
  </si>
  <si>
    <t>VALVE, FIRE HYDRANT,2",150#,RF,DH6-I, 17 BARG, BROADY</t>
  </si>
  <si>
    <t>2 each R7H07, 6 each R7E23</t>
  </si>
  <si>
    <t>On separate P.O.</t>
  </si>
  <si>
    <t>N/A</t>
  </si>
  <si>
    <t>06940</t>
  </si>
  <si>
    <t>06941</t>
  </si>
  <si>
    <t>06942</t>
  </si>
  <si>
    <t>06943</t>
  </si>
  <si>
    <t>06944</t>
  </si>
  <si>
    <t>06946</t>
  </si>
  <si>
    <t>06947</t>
  </si>
  <si>
    <t>06948</t>
  </si>
  <si>
    <t>06949</t>
  </si>
  <si>
    <t>06950</t>
  </si>
  <si>
    <t>06951</t>
  </si>
  <si>
    <t>06952</t>
  </si>
  <si>
    <t>06954</t>
  </si>
  <si>
    <t>06955</t>
  </si>
  <si>
    <t>06956</t>
  </si>
  <si>
    <t>06706</t>
  </si>
  <si>
    <t>Material No.</t>
  </si>
  <si>
    <t>Marine offloading valve</t>
  </si>
  <si>
    <t xml:space="preserve">VALVE,RELIEF, 2" 300# Inlet x 3" 150# Outlet, H Orifice </t>
  </si>
  <si>
    <t>00457608</t>
  </si>
  <si>
    <t>*11: 2 each 12: 3 each 13: 3 each</t>
  </si>
  <si>
    <t>HASTELLOY C  Mol</t>
  </si>
  <si>
    <t>Valve, Gate, 2-1/16", 5000 psi API, Type B Gray Tool Co. Douglas</t>
  </si>
  <si>
    <t>04076</t>
  </si>
  <si>
    <t>06661</t>
  </si>
  <si>
    <t>Valve, Ball, 12" x 10", Class 2500 lbs, Body: S31803 / F51 Duplex. MOP (Maximum Operation Pressure) at 100F (38 deg C): 6000 psi</t>
  </si>
  <si>
    <t>07122</t>
  </si>
  <si>
    <t xml:space="preserve"> S31803 / F51 Duplex</t>
  </si>
  <si>
    <t>Valve, Ball, 20", Class 300#, , BRD 1, HUB RING, CS, ABV, ASTM A350LF2, FIRE SAFE. - BODY AND BONNET: ASTM A350LF2</t>
  </si>
  <si>
    <t>A350 LF2</t>
  </si>
  <si>
    <t>Each</t>
  </si>
  <si>
    <t>Storage bin no.</t>
  </si>
  <si>
    <t>07125</t>
  </si>
  <si>
    <t>Body: LF2 CL1, Ball: F51</t>
  </si>
  <si>
    <t>Valve, Ball, 8", Class 1500#, Model BA632GX , End connection: Techlok 10" 72. Body material: LF2 CL1, Ball: F51, DN 200 mm</t>
  </si>
  <si>
    <t>Valve, Control, 4" x 4", Pneumatic Remote Control Valve, 4" x 4", PILOT OPD, CLA-VAL Co. Fire Deluge Valve</t>
  </si>
  <si>
    <t>07186</t>
  </si>
  <si>
    <t>Fm OneSubea</t>
  </si>
  <si>
    <t>07190</t>
  </si>
  <si>
    <t>ASTM A995 Grade CD3MN</t>
  </si>
  <si>
    <t xml:space="preserve">Valve, Gate, 8" x 6", Class 1500 lbs, Duplex, Slab Gate Valve, Tungsten Carbide, Hub connections 8GR76, Orion Valves </t>
  </si>
  <si>
    <t>07262</t>
  </si>
  <si>
    <t xml:space="preserve">Actuator, Hydraulic - Skarpenord RB230H10A, Hydraulic Actuator, suitable for ball, gate and butterfly valves. Work pressure 200 bar, test pressure 330 bar. </t>
  </si>
  <si>
    <t>Quipbase           UL no.</t>
  </si>
  <si>
    <t>Valve, Ball, 8" x 6", class 2500 lbs, Housing / Body Material A182 F44, Fire Safe, BLGR3YL, with Bare Stem</t>
  </si>
  <si>
    <t>Valve, Ball, 8" x 6", class 2500 lbs, Housing / Body Material A182 F44, Fire Safe, BLGR3YL, with Hydraulic Actuator Rotork GH-130S-080A/C3</t>
  </si>
  <si>
    <t>07317</t>
  </si>
  <si>
    <t>SMO</t>
  </si>
  <si>
    <t xml:space="preserve"> A182 F44  (SMO)</t>
  </si>
  <si>
    <t>Valve, Ball, 16", class 600 lbs, RTJ, Duplex Stainless Steel, NORSOK BL311J/F, manual operated with gear.</t>
  </si>
  <si>
    <t>07361</t>
  </si>
  <si>
    <t>Body J92205</t>
  </si>
  <si>
    <t>* On separate P.O.</t>
  </si>
  <si>
    <t>Price Each</t>
  </si>
  <si>
    <t>Total price</t>
  </si>
  <si>
    <t>Quipbase-link</t>
  </si>
  <si>
    <t>Stock</t>
  </si>
  <si>
    <t>VALVE, GATE, 6", 4500#, hub connections, Through Conduit Slab Gate Valve, Body: Duplex J92205, API 6D ANSI B16.34, Unused.</t>
  </si>
  <si>
    <t>07380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</si>
</sst>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 wrapText="1"/>
    </xf>
    <xf numFmtId="49" fontId="0" fillId="0" borderId="1" xfId="0" applyNumberFormat="1" applyBorder="1"/>
    <xf numFmtId="49" fontId="0" fillId="0" borderId="1" xfId="0" applyNumberFormat="1" applyBorder="1" applyAlignment="1">
      <alignment vertical="top"/>
    </xf>
    <xf numFmtId="49" fontId="0" fillId="0" borderId="0" xfId="0" applyNumberFormat="1"/>
    <xf numFmtId="0" fontId="0" fillId="0" borderId="1" xfId="0" applyBorder="1"/>
    <xf numFmtId="49" fontId="0" fillId="3" borderId="1" xfId="0" applyNumberFormat="1" applyFill="1" applyBorder="1"/>
    <xf numFmtId="0" fontId="0" fillId="0" borderId="1" xfId="0" applyBorder="1" applyAlignment="1">
      <alignment vertical="top" wrapText="1"/>
    </xf>
    <xf numFmtId="49" fontId="0" fillId="4" borderId="1" xfId="0" applyNumberFormat="1" applyFill="1" applyBorder="1"/>
    <xf numFmtId="0" fontId="3" fillId="0" borderId="1" xfId="0" applyFont="1" applyBorder="1"/>
    <xf numFmtId="1" fontId="0" fillId="0" borderId="1" xfId="0" applyNumberFormat="1" applyBorder="1"/>
    <xf numFmtId="49" fontId="0" fillId="0" borderId="1" xfId="0" applyNumberFormat="1" applyBorder="1" applyAlignment="1">
      <alignment horizontal="left" vertical="top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91" zoomScaleNormal="91" workbookViewId="0">
      <selection activeCell="J43" sqref="J43"/>
    </sheetView>
  </sheetViews>
  <sheetFormatPr defaultColWidth="11.3046875" defaultRowHeight="14.6" x14ac:dyDescent="0.4"/>
  <cols>
    <col min="1" max="1" width="11.23046875" customWidth="1"/>
    <col min="2" max="2" width="144.765625" customWidth="1"/>
    <col min="3" max="3" width="5.765625" customWidth="1"/>
    <col min="4" max="4" width="5.3828125" customWidth="1"/>
    <col min="5" max="5" width="14" style="9" customWidth="1"/>
    <col min="6" max="6" width="8.3046875" style="9" customWidth="1"/>
    <col min="7" max="7" width="8.84375" style="9" customWidth="1"/>
    <col min="8" max="8" width="9.23046875" style="9" customWidth="1"/>
    <col min="9" max="9" width="25.69140625" style="9" customWidth="1"/>
    <col min="10" max="10" width="25.921875" style="9" customWidth="1"/>
    <col min="11" max="11" width="41.69140625" style="9" customWidth="1"/>
  </cols>
  <sheetData>
    <row r="1" spans="1:11" s="1" customFormat="1" ht="31.85" customHeight="1" x14ac:dyDescent="0.4">
      <c r="A1" s="5" t="s">
        <v>86</v>
      </c>
      <c r="B1" s="5" t="s">
        <v>18</v>
      </c>
      <c r="C1" s="4" t="s">
        <v>126</v>
      </c>
      <c r="D1" s="4" t="s">
        <v>19</v>
      </c>
      <c r="E1" s="6" t="s">
        <v>101</v>
      </c>
      <c r="F1" s="6" t="s">
        <v>113</v>
      </c>
      <c r="G1" s="6" t="s">
        <v>123</v>
      </c>
      <c r="H1" s="6" t="s">
        <v>124</v>
      </c>
      <c r="I1" s="6" t="s">
        <v>49</v>
      </c>
      <c r="J1" s="6" t="s">
        <v>20</v>
      </c>
      <c r="K1" s="6" t="s">
        <v>125</v>
      </c>
    </row>
    <row r="2" spans="1:11" x14ac:dyDescent="0.4">
      <c r="A2" s="16" t="s">
        <v>12</v>
      </c>
      <c r="B2" s="2" t="s">
        <v>64</v>
      </c>
      <c r="C2" s="3">
        <v>1</v>
      </c>
      <c r="D2" s="2" t="s">
        <v>100</v>
      </c>
      <c r="E2" s="7" t="s">
        <v>27</v>
      </c>
      <c r="F2" s="7" t="s">
        <v>84</v>
      </c>
      <c r="G2" s="15">
        <v>0</v>
      </c>
      <c r="H2" s="15">
        <f t="shared" ref="H2:H31" si="0">(C2*G2)</f>
        <v>0</v>
      </c>
      <c r="I2" s="14" t="s">
        <v>63</v>
      </c>
      <c r="J2" s="7"/>
      <c r="K2" s="17" t="str">
        <f t="shared" ref="K2:K9" si="1">HYPERLINK("https://www.quipbase.com/equipment/ul-" &amp; F2)</f>
        <v>https://www.quipbase.com/equipment/ul-06956</v>
      </c>
    </row>
    <row r="3" spans="1:11" x14ac:dyDescent="0.4">
      <c r="A3" s="16" t="s">
        <v>9</v>
      </c>
      <c r="B3" s="12" t="s">
        <v>46</v>
      </c>
      <c r="C3" s="3">
        <v>1</v>
      </c>
      <c r="D3" s="2" t="s">
        <v>100</v>
      </c>
      <c r="E3" s="7" t="s">
        <v>22</v>
      </c>
      <c r="F3" s="7" t="s">
        <v>70</v>
      </c>
      <c r="G3" s="15">
        <v>0</v>
      </c>
      <c r="H3" s="15">
        <f t="shared" si="0"/>
        <v>0</v>
      </c>
      <c r="I3" s="7" t="s">
        <v>42</v>
      </c>
      <c r="J3" s="7"/>
      <c r="K3" s="17" t="str">
        <f t="shared" si="1"/>
        <v>https://www.quipbase.com/equipment/ul-06940</v>
      </c>
    </row>
    <row r="4" spans="1:11" x14ac:dyDescent="0.4">
      <c r="A4" s="16" t="s">
        <v>9</v>
      </c>
      <c r="B4" s="2" t="s">
        <v>46</v>
      </c>
      <c r="C4" s="3">
        <v>1</v>
      </c>
      <c r="D4" s="2" t="s">
        <v>100</v>
      </c>
      <c r="E4" s="7" t="s">
        <v>23</v>
      </c>
      <c r="F4" s="7" t="s">
        <v>70</v>
      </c>
      <c r="G4" s="15">
        <v>0</v>
      </c>
      <c r="H4" s="15">
        <f t="shared" si="0"/>
        <v>0</v>
      </c>
      <c r="I4" s="7" t="s">
        <v>42</v>
      </c>
      <c r="J4" s="7"/>
      <c r="K4" s="17" t="str">
        <f t="shared" si="1"/>
        <v>https://www.quipbase.com/equipment/ul-06940</v>
      </c>
    </row>
    <row r="5" spans="1:11" x14ac:dyDescent="0.4">
      <c r="A5" s="16" t="s">
        <v>13</v>
      </c>
      <c r="B5" s="2" t="s">
        <v>47</v>
      </c>
      <c r="C5" s="3">
        <v>1</v>
      </c>
      <c r="D5" s="2" t="s">
        <v>100</v>
      </c>
      <c r="E5" s="7" t="s">
        <v>31</v>
      </c>
      <c r="F5" s="7" t="s">
        <v>71</v>
      </c>
      <c r="G5" s="15">
        <v>0</v>
      </c>
      <c r="H5" s="15">
        <f t="shared" si="0"/>
        <v>0</v>
      </c>
      <c r="I5" s="7" t="s">
        <v>117</v>
      </c>
      <c r="J5" s="7"/>
      <c r="K5" s="17" t="str">
        <f t="shared" si="1"/>
        <v>https://www.quipbase.com/equipment/ul-06941</v>
      </c>
    </row>
    <row r="6" spans="1:11" x14ac:dyDescent="0.4">
      <c r="A6" s="16" t="s">
        <v>14</v>
      </c>
      <c r="B6" s="2" t="s">
        <v>48</v>
      </c>
      <c r="C6" s="3">
        <v>1</v>
      </c>
      <c r="D6" s="2" t="s">
        <v>100</v>
      </c>
      <c r="E6" s="7" t="s">
        <v>24</v>
      </c>
      <c r="F6" s="7" t="s">
        <v>72</v>
      </c>
      <c r="G6" s="15">
        <v>0</v>
      </c>
      <c r="H6" s="15">
        <f t="shared" si="0"/>
        <v>0</v>
      </c>
      <c r="I6" s="7"/>
      <c r="J6" s="7"/>
      <c r="K6" s="17" t="str">
        <f t="shared" si="1"/>
        <v>https://www.quipbase.com/equipment/ul-06942</v>
      </c>
    </row>
    <row r="7" spans="1:11" x14ac:dyDescent="0.4">
      <c r="A7" s="16" t="s">
        <v>6</v>
      </c>
      <c r="B7" s="2" t="s">
        <v>55</v>
      </c>
      <c r="C7" s="3">
        <v>1</v>
      </c>
      <c r="D7" s="2" t="s">
        <v>100</v>
      </c>
      <c r="E7" s="7" t="s">
        <v>39</v>
      </c>
      <c r="F7" s="7" t="s">
        <v>73</v>
      </c>
      <c r="G7" s="15">
        <v>0</v>
      </c>
      <c r="H7" s="15">
        <f t="shared" si="0"/>
        <v>0</v>
      </c>
      <c r="I7" s="7" t="s">
        <v>91</v>
      </c>
      <c r="J7" s="7" t="s">
        <v>37</v>
      </c>
      <c r="K7" s="17" t="str">
        <f t="shared" si="1"/>
        <v>https://www.quipbase.com/equipment/ul-06943</v>
      </c>
    </row>
    <row r="8" spans="1:11" x14ac:dyDescent="0.4">
      <c r="A8" s="16" t="s">
        <v>8</v>
      </c>
      <c r="B8" s="2" t="s">
        <v>56</v>
      </c>
      <c r="C8" s="3">
        <v>1</v>
      </c>
      <c r="D8" s="2" t="s">
        <v>100</v>
      </c>
      <c r="E8" s="7" t="s">
        <v>29</v>
      </c>
      <c r="F8" s="7" t="s">
        <v>74</v>
      </c>
      <c r="G8" s="15">
        <v>0</v>
      </c>
      <c r="H8" s="15">
        <f t="shared" si="0"/>
        <v>0</v>
      </c>
      <c r="I8" s="7" t="s">
        <v>41</v>
      </c>
      <c r="J8" s="7"/>
      <c r="K8" s="17" t="str">
        <f t="shared" si="1"/>
        <v>https://www.quipbase.com/equipment/ul-06944</v>
      </c>
    </row>
    <row r="9" spans="1:11" x14ac:dyDescent="0.4">
      <c r="A9" s="16" t="s">
        <v>2</v>
      </c>
      <c r="B9" s="2" t="s">
        <v>43</v>
      </c>
      <c r="C9" s="3">
        <v>2</v>
      </c>
      <c r="D9" s="2" t="s">
        <v>100</v>
      </c>
      <c r="E9" s="7" t="s">
        <v>30</v>
      </c>
      <c r="F9" s="7" t="s">
        <v>75</v>
      </c>
      <c r="G9" s="15">
        <v>0</v>
      </c>
      <c r="H9" s="15">
        <f t="shared" si="0"/>
        <v>0</v>
      </c>
      <c r="I9" s="7"/>
      <c r="J9" s="7"/>
      <c r="K9" s="17" t="str">
        <f t="shared" si="1"/>
        <v>https://www.quipbase.com/equipment/ul-06946</v>
      </c>
    </row>
    <row r="10" spans="1:11" x14ac:dyDescent="0.4">
      <c r="A10" s="16" t="s">
        <v>10</v>
      </c>
      <c r="B10" s="2" t="s">
        <v>45</v>
      </c>
      <c r="C10" s="3">
        <v>1</v>
      </c>
      <c r="D10" s="2" t="s">
        <v>100</v>
      </c>
      <c r="E10" s="7" t="s">
        <v>22</v>
      </c>
      <c r="F10" s="7"/>
      <c r="G10" s="15">
        <v>0</v>
      </c>
      <c r="H10" s="15">
        <f t="shared" si="0"/>
        <v>0</v>
      </c>
      <c r="I10" s="7" t="s">
        <v>44</v>
      </c>
      <c r="J10" s="11"/>
      <c r="K10" s="17"/>
    </row>
    <row r="11" spans="1:11" x14ac:dyDescent="0.4">
      <c r="A11" s="16" t="s">
        <v>7</v>
      </c>
      <c r="B11" s="2" t="s">
        <v>50</v>
      </c>
      <c r="C11" s="3">
        <v>1</v>
      </c>
      <c r="D11" s="2" t="s">
        <v>100</v>
      </c>
      <c r="E11" s="7" t="s">
        <v>26</v>
      </c>
      <c r="F11" s="7" t="s">
        <v>76</v>
      </c>
      <c r="G11" s="15">
        <v>0</v>
      </c>
      <c r="H11" s="15">
        <f t="shared" si="0"/>
        <v>0</v>
      </c>
      <c r="I11" s="7" t="s">
        <v>53</v>
      </c>
      <c r="J11" s="7"/>
      <c r="K11" s="17" t="str">
        <f t="shared" ref="K11:K18" si="2">HYPERLINK("https://www.quipbase.com/equipment/ul-" &amp; F11)</f>
        <v>https://www.quipbase.com/equipment/ul-06947</v>
      </c>
    </row>
    <row r="12" spans="1:11" x14ac:dyDescent="0.4">
      <c r="A12" s="16" t="s">
        <v>3</v>
      </c>
      <c r="B12" s="2" t="s">
        <v>54</v>
      </c>
      <c r="C12" s="3">
        <v>1</v>
      </c>
      <c r="D12" s="2" t="s">
        <v>100</v>
      </c>
      <c r="E12" s="7" t="s">
        <v>21</v>
      </c>
      <c r="F12" s="7" t="s">
        <v>77</v>
      </c>
      <c r="G12" s="15">
        <v>0</v>
      </c>
      <c r="H12" s="15">
        <f t="shared" si="0"/>
        <v>0</v>
      </c>
      <c r="I12" s="7" t="s">
        <v>53</v>
      </c>
      <c r="J12" s="7"/>
      <c r="K12" s="17" t="str">
        <f t="shared" si="2"/>
        <v>https://www.quipbase.com/equipment/ul-06948</v>
      </c>
    </row>
    <row r="13" spans="1:11" x14ac:dyDescent="0.4">
      <c r="A13" s="16" t="s">
        <v>5</v>
      </c>
      <c r="B13" s="2" t="s">
        <v>52</v>
      </c>
      <c r="C13" s="3">
        <v>1</v>
      </c>
      <c r="D13" s="2" t="s">
        <v>100</v>
      </c>
      <c r="E13" s="7" t="s">
        <v>32</v>
      </c>
      <c r="F13" s="7" t="s">
        <v>78</v>
      </c>
      <c r="G13" s="15">
        <v>0</v>
      </c>
      <c r="H13" s="15">
        <f t="shared" si="0"/>
        <v>0</v>
      </c>
      <c r="I13" s="7" t="s">
        <v>51</v>
      </c>
      <c r="J13" s="7"/>
      <c r="K13" s="17" t="str">
        <f t="shared" si="2"/>
        <v>https://www.quipbase.com/equipment/ul-06949</v>
      </c>
    </row>
    <row r="14" spans="1:11" x14ac:dyDescent="0.4">
      <c r="A14" s="16" t="s">
        <v>0</v>
      </c>
      <c r="B14" s="2" t="s">
        <v>58</v>
      </c>
      <c r="C14" s="3">
        <v>8</v>
      </c>
      <c r="D14" s="2" t="s">
        <v>100</v>
      </c>
      <c r="E14" s="7" t="s">
        <v>33</v>
      </c>
      <c r="F14" s="8" t="s">
        <v>79</v>
      </c>
      <c r="G14" s="15">
        <v>0</v>
      </c>
      <c r="H14" s="15">
        <f t="shared" si="0"/>
        <v>0</v>
      </c>
      <c r="I14" s="8" t="s">
        <v>57</v>
      </c>
      <c r="J14" s="7" t="s">
        <v>90</v>
      </c>
      <c r="K14" s="17" t="str">
        <f t="shared" si="2"/>
        <v>https://www.quipbase.com/equipment/ul-06950</v>
      </c>
    </row>
    <row r="15" spans="1:11" x14ac:dyDescent="0.4">
      <c r="A15" s="16" t="s">
        <v>1</v>
      </c>
      <c r="B15" s="2" t="s">
        <v>60</v>
      </c>
      <c r="C15" s="3">
        <v>1</v>
      </c>
      <c r="D15" s="2" t="s">
        <v>100</v>
      </c>
      <c r="E15" s="7" t="s">
        <v>35</v>
      </c>
      <c r="F15" s="7" t="s">
        <v>85</v>
      </c>
      <c r="G15" s="15">
        <v>0</v>
      </c>
      <c r="H15" s="15">
        <f t="shared" si="0"/>
        <v>0</v>
      </c>
      <c r="I15" s="7"/>
      <c r="J15" s="7" t="s">
        <v>87</v>
      </c>
      <c r="K15" s="17" t="str">
        <f t="shared" si="2"/>
        <v>https://www.quipbase.com/equipment/ul-06706</v>
      </c>
    </row>
    <row r="16" spans="1:11" x14ac:dyDescent="0.4">
      <c r="A16" s="16" t="s">
        <v>4</v>
      </c>
      <c r="B16" s="2" t="s">
        <v>66</v>
      </c>
      <c r="C16" s="3">
        <v>8</v>
      </c>
      <c r="D16" s="2" t="s">
        <v>100</v>
      </c>
      <c r="E16" s="7" t="s">
        <v>25</v>
      </c>
      <c r="F16" s="8" t="s">
        <v>80</v>
      </c>
      <c r="G16" s="15">
        <v>0</v>
      </c>
      <c r="H16" s="15">
        <f t="shared" si="0"/>
        <v>0</v>
      </c>
      <c r="I16" s="7" t="s">
        <v>41</v>
      </c>
      <c r="J16" s="7" t="s">
        <v>67</v>
      </c>
      <c r="K16" s="17" t="str">
        <f t="shared" si="2"/>
        <v>https://www.quipbase.com/equipment/ul-06951</v>
      </c>
    </row>
    <row r="17" spans="1:11" x14ac:dyDescent="0.4">
      <c r="A17" s="16"/>
      <c r="B17" s="2" t="s">
        <v>88</v>
      </c>
      <c r="C17" s="3">
        <v>1</v>
      </c>
      <c r="D17" s="2" t="s">
        <v>100</v>
      </c>
      <c r="E17" s="7" t="s">
        <v>39</v>
      </c>
      <c r="F17" s="8" t="s">
        <v>81</v>
      </c>
      <c r="G17" s="15">
        <v>0</v>
      </c>
      <c r="H17" s="15">
        <f t="shared" si="0"/>
        <v>0</v>
      </c>
      <c r="I17" s="7" t="s">
        <v>59</v>
      </c>
      <c r="J17" s="7" t="s">
        <v>36</v>
      </c>
      <c r="K17" s="17" t="str">
        <f t="shared" si="2"/>
        <v>https://www.quipbase.com/equipment/ul-06952</v>
      </c>
    </row>
    <row r="18" spans="1:11" x14ac:dyDescent="0.4">
      <c r="A18" s="16" t="s">
        <v>11</v>
      </c>
      <c r="B18" s="12" t="s">
        <v>61</v>
      </c>
      <c r="C18" s="3">
        <v>1</v>
      </c>
      <c r="D18" s="2" t="s">
        <v>100</v>
      </c>
      <c r="E18" s="7" t="s">
        <v>34</v>
      </c>
      <c r="F18" s="7" t="s">
        <v>82</v>
      </c>
      <c r="G18" s="15">
        <v>0</v>
      </c>
      <c r="H18" s="15">
        <f t="shared" si="0"/>
        <v>0</v>
      </c>
      <c r="I18" s="7" t="s">
        <v>53</v>
      </c>
      <c r="J18" s="7"/>
      <c r="K18" s="17" t="str">
        <f t="shared" si="2"/>
        <v>https://www.quipbase.com/equipment/ul-06954</v>
      </c>
    </row>
    <row r="19" spans="1:11" x14ac:dyDescent="0.4">
      <c r="A19" s="16" t="s">
        <v>17</v>
      </c>
      <c r="B19" s="2" t="s">
        <v>65</v>
      </c>
      <c r="C19" s="3">
        <v>1</v>
      </c>
      <c r="D19" s="2" t="s">
        <v>100</v>
      </c>
      <c r="E19" s="7" t="s">
        <v>28</v>
      </c>
      <c r="F19" s="7"/>
      <c r="G19" s="15">
        <v>0</v>
      </c>
      <c r="H19" s="15">
        <f t="shared" si="0"/>
        <v>0</v>
      </c>
      <c r="I19" s="7"/>
      <c r="J19" s="7" t="s">
        <v>38</v>
      </c>
      <c r="K19" s="17"/>
    </row>
    <row r="20" spans="1:11" x14ac:dyDescent="0.4">
      <c r="A20" s="16" t="s">
        <v>89</v>
      </c>
      <c r="B20" s="2" t="s">
        <v>40</v>
      </c>
      <c r="C20" s="3">
        <v>1</v>
      </c>
      <c r="D20" s="2" t="s">
        <v>100</v>
      </c>
      <c r="E20" s="7" t="s">
        <v>28</v>
      </c>
      <c r="F20" s="7" t="s">
        <v>83</v>
      </c>
      <c r="G20" s="15">
        <v>0</v>
      </c>
      <c r="H20" s="15">
        <f t="shared" si="0"/>
        <v>0</v>
      </c>
      <c r="I20" s="7"/>
      <c r="J20" s="7" t="s">
        <v>38</v>
      </c>
      <c r="K20" s="17" t="str">
        <f>HYPERLINK("https://www.quipbase.com/equipment/ul-" &amp; F20)</f>
        <v>https://www.quipbase.com/equipment/ul-06955</v>
      </c>
    </row>
    <row r="21" spans="1:11" x14ac:dyDescent="0.4">
      <c r="A21" s="16" t="s">
        <v>15</v>
      </c>
      <c r="B21" s="2" t="s">
        <v>16</v>
      </c>
      <c r="C21" s="3">
        <v>1</v>
      </c>
      <c r="D21" s="2" t="s">
        <v>100</v>
      </c>
      <c r="E21" s="7" t="s">
        <v>28</v>
      </c>
      <c r="F21" s="7"/>
      <c r="G21" s="15">
        <v>0</v>
      </c>
      <c r="H21" s="15">
        <f t="shared" si="0"/>
        <v>0</v>
      </c>
      <c r="I21" s="7"/>
      <c r="J21" s="13" t="s">
        <v>62</v>
      </c>
      <c r="K21" s="17"/>
    </row>
    <row r="22" spans="1:11" x14ac:dyDescent="0.4">
      <c r="A22" s="7"/>
      <c r="B22" s="2" t="s">
        <v>92</v>
      </c>
      <c r="C22" s="10">
        <v>7</v>
      </c>
      <c r="D22" s="2" t="s">
        <v>100</v>
      </c>
      <c r="E22" s="7" t="s">
        <v>69</v>
      </c>
      <c r="F22" s="7" t="s">
        <v>93</v>
      </c>
      <c r="G22" s="15">
        <v>0</v>
      </c>
      <c r="H22" s="15">
        <f t="shared" si="0"/>
        <v>0</v>
      </c>
      <c r="I22" s="7"/>
      <c r="J22" s="7" t="s">
        <v>68</v>
      </c>
      <c r="K22" s="17" t="str">
        <f t="shared" ref="K22:K31" si="3">HYPERLINK("https://www.quipbase.com/equipment/ul-" &amp; F22)</f>
        <v>https://www.quipbase.com/equipment/ul-04076</v>
      </c>
    </row>
    <row r="23" spans="1:11" x14ac:dyDescent="0.4">
      <c r="A23" s="7"/>
      <c r="B23" s="2" t="s">
        <v>95</v>
      </c>
      <c r="C23" s="10">
        <v>2</v>
      </c>
      <c r="D23" s="2" t="s">
        <v>100</v>
      </c>
      <c r="E23" s="7" t="s">
        <v>69</v>
      </c>
      <c r="F23" s="7" t="s">
        <v>94</v>
      </c>
      <c r="G23" s="15">
        <v>0</v>
      </c>
      <c r="H23" s="15">
        <f t="shared" si="0"/>
        <v>0</v>
      </c>
      <c r="I23" s="7" t="s">
        <v>97</v>
      </c>
      <c r="J23" s="7" t="s">
        <v>68</v>
      </c>
      <c r="K23" s="17" t="str">
        <f t="shared" si="3"/>
        <v>https://www.quipbase.com/equipment/ul-06661</v>
      </c>
    </row>
    <row r="24" spans="1:11" x14ac:dyDescent="0.4">
      <c r="A24" s="7"/>
      <c r="B24" s="2" t="s">
        <v>98</v>
      </c>
      <c r="C24" s="10">
        <v>2</v>
      </c>
      <c r="D24" s="2" t="s">
        <v>100</v>
      </c>
      <c r="E24" s="7" t="s">
        <v>69</v>
      </c>
      <c r="F24" s="7" t="s">
        <v>96</v>
      </c>
      <c r="G24" s="15">
        <v>0</v>
      </c>
      <c r="H24" s="15">
        <f t="shared" si="0"/>
        <v>0</v>
      </c>
      <c r="I24" s="7" t="s">
        <v>99</v>
      </c>
      <c r="J24" s="7" t="s">
        <v>68</v>
      </c>
      <c r="K24" s="17" t="str">
        <f t="shared" si="3"/>
        <v>https://www.quipbase.com/equipment/ul-07122</v>
      </c>
    </row>
    <row r="25" spans="1:11" x14ac:dyDescent="0.4">
      <c r="A25" s="7"/>
      <c r="B25" s="2" t="s">
        <v>104</v>
      </c>
      <c r="C25" s="10">
        <v>1</v>
      </c>
      <c r="D25" s="10" t="s">
        <v>100</v>
      </c>
      <c r="E25" s="7" t="s">
        <v>69</v>
      </c>
      <c r="F25" s="7" t="s">
        <v>102</v>
      </c>
      <c r="G25" s="15">
        <v>0</v>
      </c>
      <c r="H25" s="15">
        <f t="shared" si="0"/>
        <v>0</v>
      </c>
      <c r="I25" s="7" t="s">
        <v>103</v>
      </c>
      <c r="J25" s="7" t="s">
        <v>68</v>
      </c>
      <c r="K25" s="17" t="str">
        <f t="shared" si="3"/>
        <v>https://www.quipbase.com/equipment/ul-07125</v>
      </c>
    </row>
    <row r="26" spans="1:11" x14ac:dyDescent="0.4">
      <c r="A26" s="7"/>
      <c r="B26" s="2" t="s">
        <v>105</v>
      </c>
      <c r="C26" s="10">
        <v>1</v>
      </c>
      <c r="D26" s="10" t="s">
        <v>100</v>
      </c>
      <c r="E26" s="7" t="s">
        <v>69</v>
      </c>
      <c r="F26" s="7" t="s">
        <v>106</v>
      </c>
      <c r="G26" s="15">
        <v>0</v>
      </c>
      <c r="H26" s="15">
        <f t="shared" si="0"/>
        <v>0</v>
      </c>
      <c r="I26" s="7"/>
      <c r="J26" s="7" t="s">
        <v>107</v>
      </c>
      <c r="K26" s="17" t="str">
        <f t="shared" si="3"/>
        <v>https://www.quipbase.com/equipment/ul-07186</v>
      </c>
    </row>
    <row r="27" spans="1:11" x14ac:dyDescent="0.4">
      <c r="A27" s="7"/>
      <c r="B27" s="2" t="s">
        <v>110</v>
      </c>
      <c r="C27" s="10">
        <v>1</v>
      </c>
      <c r="D27" s="10" t="s">
        <v>100</v>
      </c>
      <c r="E27" s="7" t="s">
        <v>69</v>
      </c>
      <c r="F27" s="7" t="s">
        <v>108</v>
      </c>
      <c r="G27" s="15">
        <v>0</v>
      </c>
      <c r="H27" s="15">
        <f t="shared" si="0"/>
        <v>0</v>
      </c>
      <c r="I27" s="7" t="s">
        <v>109</v>
      </c>
      <c r="J27" s="7" t="s">
        <v>68</v>
      </c>
      <c r="K27" s="17" t="str">
        <f t="shared" si="3"/>
        <v>https://www.quipbase.com/equipment/ul-07190</v>
      </c>
    </row>
    <row r="28" spans="1:11" x14ac:dyDescent="0.4">
      <c r="A28" s="7"/>
      <c r="B28" s="2" t="s">
        <v>114</v>
      </c>
      <c r="C28" s="10">
        <v>1</v>
      </c>
      <c r="D28" s="10" t="s">
        <v>100</v>
      </c>
      <c r="E28" s="7" t="s">
        <v>69</v>
      </c>
      <c r="F28" s="7" t="s">
        <v>116</v>
      </c>
      <c r="G28" s="15">
        <v>0</v>
      </c>
      <c r="H28" s="15">
        <f t="shared" si="0"/>
        <v>0</v>
      </c>
      <c r="I28" s="7" t="s">
        <v>118</v>
      </c>
      <c r="J28" s="7" t="s">
        <v>122</v>
      </c>
      <c r="K28" s="17" t="str">
        <f t="shared" si="3"/>
        <v>https://www.quipbase.com/equipment/ul-07317</v>
      </c>
    </row>
    <row r="29" spans="1:11" x14ac:dyDescent="0.4">
      <c r="A29" s="7"/>
      <c r="B29" s="2" t="s">
        <v>115</v>
      </c>
      <c r="C29" s="10">
        <v>1</v>
      </c>
      <c r="D29" s="10" t="s">
        <v>100</v>
      </c>
      <c r="E29" s="7" t="s">
        <v>69</v>
      </c>
      <c r="F29" s="7" t="s">
        <v>116</v>
      </c>
      <c r="G29" s="15">
        <v>0</v>
      </c>
      <c r="H29" s="15">
        <f t="shared" si="0"/>
        <v>0</v>
      </c>
      <c r="I29" s="7" t="s">
        <v>118</v>
      </c>
      <c r="J29" s="7" t="s">
        <v>122</v>
      </c>
      <c r="K29" s="17" t="str">
        <f t="shared" si="3"/>
        <v>https://www.quipbase.com/equipment/ul-07317</v>
      </c>
    </row>
    <row r="30" spans="1:11" x14ac:dyDescent="0.4">
      <c r="A30" s="7"/>
      <c r="B30" s="2" t="s">
        <v>119</v>
      </c>
      <c r="C30" s="10">
        <v>2</v>
      </c>
      <c r="D30" s="10" t="s">
        <v>100</v>
      </c>
      <c r="E30" s="7" t="s">
        <v>69</v>
      </c>
      <c r="F30" s="7" t="s">
        <v>120</v>
      </c>
      <c r="G30" s="15">
        <v>0</v>
      </c>
      <c r="H30" s="15">
        <f t="shared" si="0"/>
        <v>0</v>
      </c>
      <c r="I30" s="7" t="s">
        <v>121</v>
      </c>
      <c r="J30" s="7" t="s">
        <v>68</v>
      </c>
      <c r="K30" s="17" t="str">
        <f t="shared" si="3"/>
        <v>https://www.quipbase.com/equipment/ul-07361</v>
      </c>
    </row>
    <row r="31" spans="1:11" x14ac:dyDescent="0.4">
      <c r="A31" s="7"/>
      <c r="B31" s="2" t="s">
        <v>127</v>
      </c>
      <c r="C31" s="10">
        <v>1</v>
      </c>
      <c r="D31" s="10" t="s">
        <v>100</v>
      </c>
      <c r="E31" s="7" t="s">
        <v>69</v>
      </c>
      <c r="F31" s="7" t="s">
        <v>128</v>
      </c>
      <c r="G31" s="15">
        <v>0</v>
      </c>
      <c r="H31" s="15">
        <f t="shared" si="0"/>
        <v>0</v>
      </c>
      <c r="I31" s="7" t="s">
        <v>121</v>
      </c>
      <c r="J31" s="7" t="s">
        <v>68</v>
      </c>
      <c r="K31" s="17" t="str">
        <f t="shared" si="3"/>
        <v>https://www.quipbase.com/equipment/ul-07380</v>
      </c>
    </row>
    <row r="32" spans="1:11" x14ac:dyDescent="0.4">
      <c r="A32" s="7"/>
      <c r="B32" s="2" t="s">
        <v>112</v>
      </c>
      <c r="C32" s="10">
        <v>1</v>
      </c>
      <c r="D32" s="10" t="s">
        <v>100</v>
      </c>
      <c r="E32" s="7" t="s">
        <v>69</v>
      </c>
      <c r="F32" s="7" t="s">
        <v>111</v>
      </c>
      <c r="G32" s="15">
        <v>0</v>
      </c>
      <c r="H32" s="15">
        <f t="shared" ref="H32" si="4">(C32*G32)</f>
        <v>0</v>
      </c>
      <c r="I32" s="7"/>
      <c r="J32" s="7" t="s">
        <v>68</v>
      </c>
      <c r="K32" s="17" t="str">
        <f t="shared" ref="K32" si="5">HYPERLINK("https://www.quipbase.com/equipment/ul-" &amp; F32)</f>
        <v>https://www.quipbase.com/equipment/ul-07262</v>
      </c>
    </row>
  </sheetData>
  <sortState ref="A2:S69">
    <sortCondition ref="B2:B69"/>
    <sortCondition ref="A2:A69"/>
  </sortState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Ark1</vt:lpstr>
      <vt:lpstr>'Ark1'!Print_Area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 Hillersøy</dc:creator>
  <cp:lastModifiedBy>trond</cp:lastModifiedBy>
  <cp:lastPrinted>2019-06-28T17:47:02Z</cp:lastPrinted>
  <dcterms:created xsi:type="dcterms:W3CDTF">2016-11-24T12:30:10Z</dcterms:created>
  <dcterms:modified xsi:type="dcterms:W3CDTF">2024-12-12T01:25:07Z</dcterms:modified>
</cp:coreProperties>
</file>